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oa\Google Drive\Octane Group 2018 Forward\Tools &amp; Templates - Updated\"/>
    </mc:Choice>
  </mc:AlternateContent>
  <xr:revisionPtr revIDLastSave="0" documentId="13_ncr:1_{02C6121E-9971-4B05-A802-34078C697B35}" xr6:coauthVersionLast="47" xr6:coauthVersionMax="47" xr10:uidLastSave="{00000000-0000-0000-0000-000000000000}"/>
  <bookViews>
    <workbookView xWindow="-120" yWindow="-120" windowWidth="24240" windowHeight="13140" xr2:uid="{F729041F-B547-4C29-B3E5-8AF3BE941A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1" i="1"/>
  <c r="C32" i="1"/>
  <c r="C33" i="1"/>
  <c r="C27" i="1"/>
  <c r="C28" i="1"/>
  <c r="C29" i="1"/>
  <c r="C21" i="1"/>
  <c r="C22" i="1"/>
  <c r="C23" i="1"/>
  <c r="C24" i="1"/>
  <c r="C25" i="1"/>
  <c r="C26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C17" i="1"/>
  <c r="C16" i="1"/>
  <c r="C15" i="1"/>
  <c r="C14" i="1"/>
  <c r="C12" i="1"/>
  <c r="C13" i="1"/>
  <c r="C11" i="1"/>
  <c r="C10" i="1"/>
  <c r="C9" i="1"/>
  <c r="C8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C7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C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C4" i="1"/>
  <c r="E3" i="1"/>
  <c r="F3" i="1"/>
  <c r="G3" i="1"/>
  <c r="H3" i="1"/>
  <c r="I3" i="1"/>
  <c r="J3" i="1"/>
  <c r="K3" i="1"/>
  <c r="L3" i="1"/>
  <c r="M3" i="1"/>
  <c r="N3" i="1"/>
  <c r="O3" i="1"/>
  <c r="P3" i="1"/>
  <c r="Q3" i="1"/>
  <c r="D3" i="1"/>
  <c r="C3" i="1"/>
</calcChain>
</file>

<file path=xl/sharedStrings.xml><?xml version="1.0" encoding="utf-8"?>
<sst xmlns="http://schemas.openxmlformats.org/spreadsheetml/2006/main" count="7" uniqueCount="7">
  <si>
    <t>Amount Financed</t>
  </si>
  <si>
    <t>Length of Loan (Term) in Months</t>
  </si>
  <si>
    <t>APR</t>
  </si>
  <si>
    <t>Grayed Area</t>
  </si>
  <si>
    <t xml:space="preserve">   (=) Between $325 and $450 Monthly</t>
  </si>
  <si>
    <t>Bi-Weekly</t>
  </si>
  <si>
    <t>(=)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</si>
</sst>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&quot;$&quot;#,##0.00"/>
    <numFmt numFmtId="166" formatCode="[$$-409]#,##0.00_);\([$$-409]#,##0.00\)"/>
    <numFmt numFmtId="167" formatCode="[$$-409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  <xf numFmtId="8" fontId="0" fillId="0" borderId="0" xfId="0" applyNumberFormat="1"/>
    <xf numFmtId="8" fontId="2" fillId="0" borderId="0" xfId="0" applyNumberFormat="1" applyFont="1"/>
    <xf numFmtId="8" fontId="2" fillId="2" borderId="0" xfId="0" applyNumberFormat="1" applyFont="1" applyFill="1"/>
    <xf numFmtId="166" fontId="0" fillId="0" borderId="0" xfId="0" applyNumberFormat="1" applyFill="1" applyBorder="1" applyAlignment="1">
      <alignment horizontal="center"/>
    </xf>
    <xf numFmtId="8" fontId="0" fillId="0" borderId="0" xfId="0" applyNumberFormat="1" applyFill="1"/>
    <xf numFmtId="164" fontId="0" fillId="0" borderId="0" xfId="0" applyNumberFormat="1" applyBorder="1"/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285751</xdr:colOff>
      <xdr:row>21</xdr:row>
      <xdr:rowOff>38100</xdr:rowOff>
    </xdr:from>
    <xdr:to>
      <xdr:col>12</xdr:col>
      <xdr:colOff>381001</xdr:colOff>
      <xdr:row>32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5B3F8-FC77-4EC1-ACBF-D05FD736EF3A}"/>
            </a:ext>
          </a:extLst>
        </xdr:cNvPr>
        <xdr:cNvSpPr txBox="1"/>
      </xdr:nvSpPr>
      <xdr:spPr>
        <a:xfrm>
          <a:off x="5591176" y="5305425"/>
          <a:ext cx="2724150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i="1"/>
            <a:t>This table provided courtesy of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endParaRPr lang="en-US" sz="300"/>
        </a:p>
        <a:p>
          <a:pPr algn="ctr"/>
          <a:r>
            <a:rPr lang="en-US" sz="1800" i="1"/>
            <a:t>www.octane.group</a:t>
          </a:r>
        </a:p>
      </xdr:txBody>
    </xdr:sp>
    <xdr:clientData/>
  </xdr:twoCellAnchor>
  <xdr:twoCellAnchor editAs="oneCell">
    <xdr:from>
      <xdr:col>8</xdr:col>
      <xdr:colOff>495302</xdr:colOff>
      <xdr:row>22</xdr:row>
      <xdr:rowOff>200026</xdr:rowOff>
    </xdr:from>
    <xdr:to>
      <xdr:col>12</xdr:col>
      <xdr:colOff>186744</xdr:colOff>
      <xdr:row>30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E03C1F-11AD-45F2-A96A-1E09DC9AB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7" y="5715001"/>
          <a:ext cx="2320342" cy="1943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CEFA-A66D-43DE-B1B5-EFE487C32E4C}">
  <sheetPr>
    <pageSetUpPr fitToPage="1"/>
  </sheetPr>
  <dimension ref="A1:Q33"/>
  <sheetViews>
    <sheetView showGridLines="0" tabSelected="1" workbookViewId="0">
      <selection activeCell="B6" sqref="A6:XFD6"/>
    </sheetView>
  </sheetViews>
  <sheetFormatPr defaultRowHeight="19.5" customHeight="1" x14ac:dyDescent="0.25"/>
  <cols>
    <col min="1" max="1" width="5.42578125" customWidth="1"/>
    <col min="2" max="2" width="15" customWidth="1"/>
    <col min="3" max="17" width="9.85546875" customWidth="1"/>
  </cols>
  <sheetData>
    <row r="1" spans="1:17" ht="24.75" customHeight="1" x14ac:dyDescent="0.35">
      <c r="B1" s="2" t="s">
        <v>2</v>
      </c>
      <c r="C1" s="17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9.5" customHeight="1" x14ac:dyDescent="0.25">
      <c r="B2" s="3">
        <v>0.19900000000000001</v>
      </c>
      <c r="C2" s="10">
        <v>20</v>
      </c>
      <c r="D2" s="10">
        <v>22</v>
      </c>
      <c r="E2" s="10">
        <v>24</v>
      </c>
      <c r="F2" s="10">
        <v>26</v>
      </c>
      <c r="G2" s="10">
        <v>28</v>
      </c>
      <c r="H2" s="12">
        <v>30</v>
      </c>
      <c r="I2" s="12">
        <v>32</v>
      </c>
      <c r="J2" s="12">
        <v>34</v>
      </c>
      <c r="K2" s="12">
        <v>36</v>
      </c>
      <c r="L2" s="12">
        <v>38</v>
      </c>
      <c r="M2" s="12">
        <v>40</v>
      </c>
      <c r="N2" s="12">
        <v>42</v>
      </c>
      <c r="O2" s="10">
        <v>44</v>
      </c>
      <c r="P2" s="10">
        <v>46</v>
      </c>
      <c r="Q2" s="10">
        <v>48</v>
      </c>
    </row>
    <row r="3" spans="1:17" ht="19.5" customHeight="1" x14ac:dyDescent="0.25">
      <c r="A3" s="14" t="s">
        <v>0</v>
      </c>
      <c r="B3" s="11">
        <v>6000</v>
      </c>
      <c r="C3" s="4">
        <f>-PMT($B$2/12,C2,$B$3,0,0)</f>
        <v>354.95329077911441</v>
      </c>
      <c r="D3" s="4">
        <f>-PMT($B$2/12,D2,$B$3,0,0)</f>
        <v>327.72617816120703</v>
      </c>
      <c r="E3" s="4">
        <f t="shared" ref="E3:Q3" si="0">-PMT($B$2/12,E2,$B$3,0,0)</f>
        <v>305.08178488561913</v>
      </c>
      <c r="F3" s="4">
        <f t="shared" si="0"/>
        <v>285.96245767429571</v>
      </c>
      <c r="G3" s="4">
        <f t="shared" si="0"/>
        <v>269.61272192946763</v>
      </c>
      <c r="H3" s="5">
        <f t="shared" si="0"/>
        <v>255.47855557996019</v>
      </c>
      <c r="I3" s="5">
        <f t="shared" si="0"/>
        <v>243.14443524013276</v>
      </c>
      <c r="J3" s="5">
        <f t="shared" si="0"/>
        <v>232.29260137614438</v>
      </c>
      <c r="K3" s="5">
        <f t="shared" si="0"/>
        <v>222.67590175437417</v>
      </c>
      <c r="L3" s="5">
        <f t="shared" si="0"/>
        <v>214.09921064688933</v>
      </c>
      <c r="M3" s="5">
        <f t="shared" si="0"/>
        <v>206.40642227889177</v>
      </c>
      <c r="N3" s="5">
        <f t="shared" si="0"/>
        <v>199.47116043738316</v>
      </c>
      <c r="O3" s="4">
        <f t="shared" si="0"/>
        <v>193.19002182601426</v>
      </c>
      <c r="P3" s="4">
        <f t="shared" si="0"/>
        <v>187.47758202587463</v>
      </c>
      <c r="Q3" s="4">
        <f t="shared" si="0"/>
        <v>182.26264996872581</v>
      </c>
    </row>
    <row r="4" spans="1:17" ht="19.5" customHeight="1" x14ac:dyDescent="0.25">
      <c r="A4" s="15"/>
      <c r="B4" s="11">
        <v>7000</v>
      </c>
      <c r="C4" s="4">
        <f>-PMT($B$2/12,C2,$B$4,0,0)</f>
        <v>414.11217257563351</v>
      </c>
      <c r="D4" s="4">
        <f t="shared" ref="D4:Q4" si="1">-PMT($B$2/12,D2,$B$4,0,0)</f>
        <v>382.34720785474155</v>
      </c>
      <c r="E4" s="4">
        <f t="shared" si="1"/>
        <v>355.92874903322229</v>
      </c>
      <c r="F4" s="4">
        <f t="shared" si="1"/>
        <v>333.62286728667834</v>
      </c>
      <c r="G4" s="4">
        <f t="shared" si="1"/>
        <v>314.54817558437884</v>
      </c>
      <c r="H4" s="5">
        <f t="shared" si="1"/>
        <v>298.05831484328689</v>
      </c>
      <c r="I4" s="5">
        <f t="shared" si="1"/>
        <v>283.66850778015493</v>
      </c>
      <c r="J4" s="5">
        <f t="shared" si="1"/>
        <v>271.00803493883512</v>
      </c>
      <c r="K4" s="5">
        <f t="shared" si="1"/>
        <v>259.78855204676984</v>
      </c>
      <c r="L4" s="5">
        <f t="shared" si="1"/>
        <v>249.78241242137088</v>
      </c>
      <c r="M4" s="5">
        <f t="shared" si="1"/>
        <v>240.80749265870702</v>
      </c>
      <c r="N4" s="5">
        <f t="shared" si="1"/>
        <v>232.71635384361369</v>
      </c>
      <c r="O4" s="4">
        <f t="shared" si="1"/>
        <v>225.38835879701662</v>
      </c>
      <c r="P4" s="4">
        <f t="shared" si="1"/>
        <v>218.72384569685372</v>
      </c>
      <c r="Q4" s="4">
        <f t="shared" si="1"/>
        <v>212.63975829684679</v>
      </c>
    </row>
    <row r="5" spans="1:17" ht="19.5" customHeight="1" x14ac:dyDescent="0.25">
      <c r="A5" s="15"/>
      <c r="B5" s="11">
        <v>8000</v>
      </c>
      <c r="C5" s="4">
        <f>-PMT($B$2/12,C2,$B$5,0,0)</f>
        <v>473.27105437215261</v>
      </c>
      <c r="D5" s="4">
        <f t="shared" ref="D5:Q5" si="2">-PMT($B$2/12,D2,$B$5,0,0)</f>
        <v>436.96823754827608</v>
      </c>
      <c r="E5" s="4">
        <f t="shared" si="2"/>
        <v>406.77571318082551</v>
      </c>
      <c r="F5" s="4">
        <f t="shared" si="2"/>
        <v>381.28327689906092</v>
      </c>
      <c r="G5" s="4">
        <f t="shared" si="2"/>
        <v>359.48362923929011</v>
      </c>
      <c r="H5" s="6">
        <f t="shared" si="2"/>
        <v>340.6380741066136</v>
      </c>
      <c r="I5" s="5">
        <f t="shared" si="2"/>
        <v>324.192580320177</v>
      </c>
      <c r="J5" s="5">
        <f t="shared" si="2"/>
        <v>309.72346850152587</v>
      </c>
      <c r="K5" s="5">
        <f t="shared" si="2"/>
        <v>296.90120233916548</v>
      </c>
      <c r="L5" s="5">
        <f t="shared" si="2"/>
        <v>285.46561419585242</v>
      </c>
      <c r="M5" s="5">
        <f t="shared" si="2"/>
        <v>275.2085630385223</v>
      </c>
      <c r="N5" s="5">
        <f t="shared" si="2"/>
        <v>265.96154724984422</v>
      </c>
      <c r="O5" s="4">
        <f t="shared" si="2"/>
        <v>257.58669576801901</v>
      </c>
      <c r="P5" s="4">
        <f t="shared" si="2"/>
        <v>249.97010936783283</v>
      </c>
      <c r="Q5" s="4">
        <f t="shared" si="2"/>
        <v>243.01686662496775</v>
      </c>
    </row>
    <row r="6" spans="1:17" ht="19.5" customHeight="1" x14ac:dyDescent="0.25">
      <c r="A6" s="15"/>
      <c r="B6" s="11">
        <v>9000</v>
      </c>
      <c r="C6" s="4">
        <f>-PMT($B$2/12,C2,$B$6,0,0)</f>
        <v>532.4299361686717</v>
      </c>
      <c r="D6" s="4">
        <f t="shared" ref="D6:Q6" si="3">-PMT($B$2/12,D2,$B$6,0,0)</f>
        <v>491.58926724181055</v>
      </c>
      <c r="E6" s="4">
        <f t="shared" si="3"/>
        <v>457.62267732842867</v>
      </c>
      <c r="F6" s="4">
        <f t="shared" si="3"/>
        <v>428.94368651144356</v>
      </c>
      <c r="G6" s="4">
        <f t="shared" si="3"/>
        <v>404.41908289420144</v>
      </c>
      <c r="H6" s="6">
        <f t="shared" si="3"/>
        <v>383.21783336994031</v>
      </c>
      <c r="I6" s="6">
        <f t="shared" si="3"/>
        <v>364.71665286019913</v>
      </c>
      <c r="J6" s="6">
        <f t="shared" si="3"/>
        <v>348.43890206421651</v>
      </c>
      <c r="K6" s="6">
        <f t="shared" si="3"/>
        <v>334.01385263156118</v>
      </c>
      <c r="L6" s="5">
        <f t="shared" si="3"/>
        <v>321.148815970334</v>
      </c>
      <c r="M6" s="5">
        <f t="shared" si="3"/>
        <v>309.60963341833758</v>
      </c>
      <c r="N6" s="5">
        <f t="shared" si="3"/>
        <v>299.20674065607477</v>
      </c>
      <c r="O6" s="4">
        <f t="shared" si="3"/>
        <v>289.78503273902135</v>
      </c>
      <c r="P6" s="4">
        <f t="shared" si="3"/>
        <v>281.21637303881192</v>
      </c>
      <c r="Q6" s="4">
        <f t="shared" si="3"/>
        <v>273.39397495308873</v>
      </c>
    </row>
    <row r="7" spans="1:17" ht="19.5" customHeight="1" x14ac:dyDescent="0.25">
      <c r="A7" s="15"/>
      <c r="B7" s="11">
        <v>10000</v>
      </c>
      <c r="C7" s="4">
        <f>-PMT($B$2/12,C2,$B$7,0,0)</f>
        <v>591.58881796519074</v>
      </c>
      <c r="D7" s="4">
        <f t="shared" ref="D7:Q7" si="4">-PMT($B$2/12,D2,$B$7,0,0)</f>
        <v>546.21029693534513</v>
      </c>
      <c r="E7" s="4">
        <f t="shared" si="4"/>
        <v>508.46964147603182</v>
      </c>
      <c r="F7" s="4">
        <f t="shared" si="4"/>
        <v>476.6040961238262</v>
      </c>
      <c r="G7" s="4">
        <f t="shared" si="4"/>
        <v>449.35453654911265</v>
      </c>
      <c r="H7" s="6">
        <f t="shared" si="4"/>
        <v>425.79759263326702</v>
      </c>
      <c r="I7" s="6">
        <f t="shared" si="4"/>
        <v>405.24072540022132</v>
      </c>
      <c r="J7" s="6">
        <f t="shared" si="4"/>
        <v>387.15433562690725</v>
      </c>
      <c r="K7" s="6">
        <f t="shared" si="4"/>
        <v>371.12650292395693</v>
      </c>
      <c r="L7" s="6">
        <f t="shared" si="4"/>
        <v>356.83201774481552</v>
      </c>
      <c r="M7" s="6">
        <f t="shared" si="4"/>
        <v>344.01070379815292</v>
      </c>
      <c r="N7" s="6">
        <f t="shared" si="4"/>
        <v>332.45193406230527</v>
      </c>
      <c r="O7" s="4">
        <f t="shared" si="4"/>
        <v>321.98336971002374</v>
      </c>
      <c r="P7" s="4">
        <f t="shared" si="4"/>
        <v>312.46263670979101</v>
      </c>
      <c r="Q7" s="4">
        <f t="shared" si="4"/>
        <v>303.77108328120966</v>
      </c>
    </row>
    <row r="8" spans="1:17" ht="19.5" customHeight="1" x14ac:dyDescent="0.25">
      <c r="A8" s="15"/>
      <c r="B8" s="11">
        <v>11000</v>
      </c>
      <c r="C8" s="4">
        <f>-PMT($B$2/12,C2,$B$8,0,0)</f>
        <v>650.74769976170967</v>
      </c>
      <c r="D8" s="4">
        <f t="shared" ref="D8:Q8" si="5">-PMT($B$2/12,D2,$B$8,0,0)</f>
        <v>600.83132662887965</v>
      </c>
      <c r="E8" s="4">
        <f t="shared" si="5"/>
        <v>559.31660562363504</v>
      </c>
      <c r="F8" s="4">
        <f t="shared" si="5"/>
        <v>524.26450573620878</v>
      </c>
      <c r="G8" s="4">
        <f t="shared" si="5"/>
        <v>494.28999020402392</v>
      </c>
      <c r="H8" s="5">
        <f t="shared" si="5"/>
        <v>468.37735189659372</v>
      </c>
      <c r="I8" s="6">
        <f t="shared" si="5"/>
        <v>445.7647979402434</v>
      </c>
      <c r="J8" s="6">
        <f t="shared" si="5"/>
        <v>425.869769189598</v>
      </c>
      <c r="K8" s="6">
        <f t="shared" si="5"/>
        <v>408.23915321635263</v>
      </c>
      <c r="L8" s="6">
        <f t="shared" si="5"/>
        <v>392.51521951929709</v>
      </c>
      <c r="M8" s="6">
        <f t="shared" si="5"/>
        <v>378.4117741779682</v>
      </c>
      <c r="N8" s="6">
        <f t="shared" si="5"/>
        <v>365.69712746853577</v>
      </c>
      <c r="O8" s="8">
        <f t="shared" si="5"/>
        <v>354.18170668102613</v>
      </c>
      <c r="P8" s="8">
        <f t="shared" si="5"/>
        <v>343.70890038077016</v>
      </c>
      <c r="Q8" s="8">
        <f t="shared" si="5"/>
        <v>334.14819160933069</v>
      </c>
    </row>
    <row r="9" spans="1:17" ht="19.5" customHeight="1" x14ac:dyDescent="0.25">
      <c r="A9" s="15"/>
      <c r="B9" s="11">
        <v>12000</v>
      </c>
      <c r="C9" s="4">
        <f>-PMT($B$2/12,C2,$B$9,0,0)</f>
        <v>709.90658155822882</v>
      </c>
      <c r="D9" s="4">
        <f t="shared" ref="D9:Q9" si="6">-PMT($B$2/12,D2,$B$9,0,0)</f>
        <v>655.45235632241406</v>
      </c>
      <c r="E9" s="4">
        <f t="shared" si="6"/>
        <v>610.16356977123826</v>
      </c>
      <c r="F9" s="4">
        <f t="shared" si="6"/>
        <v>571.92491534859141</v>
      </c>
      <c r="G9" s="4">
        <f t="shared" si="6"/>
        <v>539.22544385893525</v>
      </c>
      <c r="H9" s="5">
        <f t="shared" si="6"/>
        <v>510.95711115992037</v>
      </c>
      <c r="I9" s="5">
        <f t="shared" si="6"/>
        <v>486.28887048026553</v>
      </c>
      <c r="J9" s="5">
        <f t="shared" si="6"/>
        <v>464.58520275228875</v>
      </c>
      <c r="K9" s="6">
        <f t="shared" si="6"/>
        <v>445.35180350874833</v>
      </c>
      <c r="L9" s="6">
        <f t="shared" si="6"/>
        <v>428.19842129377867</v>
      </c>
      <c r="M9" s="6">
        <f t="shared" si="6"/>
        <v>412.81284455778354</v>
      </c>
      <c r="N9" s="6">
        <f t="shared" si="6"/>
        <v>398.94232087476632</v>
      </c>
      <c r="O9" s="8">
        <f t="shared" si="6"/>
        <v>386.38004365202852</v>
      </c>
      <c r="P9" s="8">
        <f t="shared" si="6"/>
        <v>374.95516405174925</v>
      </c>
      <c r="Q9" s="8">
        <f t="shared" si="6"/>
        <v>364.52529993745162</v>
      </c>
    </row>
    <row r="10" spans="1:17" ht="19.5" customHeight="1" x14ac:dyDescent="0.25">
      <c r="A10" s="15"/>
      <c r="B10" s="11">
        <v>13000</v>
      </c>
      <c r="C10" s="4">
        <f>-PMT($B$2/12,C2,$B$10,0,0)</f>
        <v>769.06546335474786</v>
      </c>
      <c r="D10" s="4">
        <f t="shared" ref="D10:Q10" si="7">-PMT($B$2/12,D2,$B$10,0,0)</f>
        <v>710.07338601594859</v>
      </c>
      <c r="E10" s="4">
        <f t="shared" si="7"/>
        <v>661.01053391884147</v>
      </c>
      <c r="F10" s="4">
        <f t="shared" si="7"/>
        <v>619.58532496097405</v>
      </c>
      <c r="G10" s="4">
        <f t="shared" si="7"/>
        <v>584.16089751384641</v>
      </c>
      <c r="H10" s="5">
        <f t="shared" si="7"/>
        <v>553.53687042324702</v>
      </c>
      <c r="I10" s="5">
        <f t="shared" si="7"/>
        <v>526.81294302028766</v>
      </c>
      <c r="J10" s="5">
        <f t="shared" si="7"/>
        <v>503.3006363149795</v>
      </c>
      <c r="K10" s="5">
        <f t="shared" si="7"/>
        <v>482.46445380114397</v>
      </c>
      <c r="L10" s="5">
        <f t="shared" si="7"/>
        <v>463.88162306826024</v>
      </c>
      <c r="M10" s="6">
        <f t="shared" si="7"/>
        <v>447.21391493759882</v>
      </c>
      <c r="N10" s="6">
        <f t="shared" si="7"/>
        <v>432.18751428099688</v>
      </c>
      <c r="O10" s="8">
        <f t="shared" si="7"/>
        <v>418.57838062303085</v>
      </c>
      <c r="P10" s="8">
        <f t="shared" si="7"/>
        <v>406.20142772272834</v>
      </c>
      <c r="Q10" s="8">
        <f t="shared" si="7"/>
        <v>394.9024082655726</v>
      </c>
    </row>
    <row r="11" spans="1:17" ht="19.5" customHeight="1" x14ac:dyDescent="0.25">
      <c r="A11" s="15"/>
      <c r="B11" s="11">
        <v>14000</v>
      </c>
      <c r="C11" s="4">
        <f>-PMT($B$2/12,C2,$B$11,0,0)</f>
        <v>828.22434515126702</v>
      </c>
      <c r="D11" s="4">
        <f t="shared" ref="D11:Q11" si="8">-PMT($B$2/12,D2,$B$11,0,0)</f>
        <v>764.69441570948311</v>
      </c>
      <c r="E11" s="4">
        <f t="shared" si="8"/>
        <v>711.85749806644458</v>
      </c>
      <c r="F11" s="4">
        <f t="shared" si="8"/>
        <v>667.24573457335669</v>
      </c>
      <c r="G11" s="4">
        <f t="shared" si="8"/>
        <v>629.09635116875768</v>
      </c>
      <c r="H11" s="5">
        <f t="shared" si="8"/>
        <v>596.11662968657379</v>
      </c>
      <c r="I11" s="5">
        <f t="shared" si="8"/>
        <v>567.33701556030985</v>
      </c>
      <c r="J11" s="5">
        <f t="shared" si="8"/>
        <v>542.01606987767025</v>
      </c>
      <c r="K11" s="5">
        <f t="shared" si="8"/>
        <v>519.57710409353967</v>
      </c>
      <c r="L11" s="5">
        <f t="shared" si="8"/>
        <v>499.56482484274176</v>
      </c>
      <c r="M11" s="5">
        <f t="shared" si="8"/>
        <v>481.61498531741404</v>
      </c>
      <c r="N11" s="5">
        <f t="shared" si="8"/>
        <v>465.43270768722738</v>
      </c>
      <c r="O11" s="8">
        <f t="shared" si="8"/>
        <v>450.77671759403324</v>
      </c>
      <c r="P11" s="8">
        <f t="shared" si="8"/>
        <v>437.44769139370743</v>
      </c>
      <c r="Q11" s="8">
        <f t="shared" si="8"/>
        <v>425.27951659369359</v>
      </c>
    </row>
    <row r="12" spans="1:17" ht="19.5" customHeight="1" x14ac:dyDescent="0.25">
      <c r="A12" s="15"/>
      <c r="B12" s="11">
        <v>15000</v>
      </c>
      <c r="C12" s="4">
        <f>-PMT($B$2/12,C2,$B$12,0,0)</f>
        <v>887.38322694778606</v>
      </c>
      <c r="D12" s="4">
        <f t="shared" ref="D12:Q12" si="9">-PMT($B$2/12,D2,$B$12,0,0)</f>
        <v>819.31544540301763</v>
      </c>
      <c r="E12" s="4">
        <f t="shared" si="9"/>
        <v>762.70446221404779</v>
      </c>
      <c r="F12" s="4">
        <f t="shared" si="9"/>
        <v>714.90614418573932</v>
      </c>
      <c r="G12" s="4">
        <f t="shared" si="9"/>
        <v>674.03180482366906</v>
      </c>
      <c r="H12" s="5">
        <f t="shared" si="9"/>
        <v>638.69638894990055</v>
      </c>
      <c r="I12" s="5">
        <f t="shared" si="9"/>
        <v>607.86108810033181</v>
      </c>
      <c r="J12" s="5">
        <f t="shared" si="9"/>
        <v>580.73150344036094</v>
      </c>
      <c r="K12" s="5">
        <f t="shared" si="9"/>
        <v>556.68975438593532</v>
      </c>
      <c r="L12" s="5">
        <f t="shared" si="9"/>
        <v>535.24802661722333</v>
      </c>
      <c r="M12" s="5">
        <f t="shared" si="9"/>
        <v>516.01605569722938</v>
      </c>
      <c r="N12" s="5">
        <f t="shared" si="9"/>
        <v>498.67790109345793</v>
      </c>
      <c r="O12" s="4">
        <f t="shared" si="9"/>
        <v>482.97505456503563</v>
      </c>
      <c r="P12" s="4">
        <f t="shared" si="9"/>
        <v>468.69395506468652</v>
      </c>
      <c r="Q12" s="4">
        <f t="shared" si="9"/>
        <v>455.65662492181451</v>
      </c>
    </row>
    <row r="13" spans="1:17" ht="19.5" customHeight="1" x14ac:dyDescent="0.25">
      <c r="A13" s="15"/>
      <c r="B13" s="11">
        <v>16000</v>
      </c>
      <c r="C13" s="4">
        <f>-PMT($B$2/12,C2,$B$13,0,0)</f>
        <v>946.54210874430521</v>
      </c>
      <c r="D13" s="4">
        <f t="shared" ref="D13:Q13" si="10">-PMT($B$2/12,D2,$B$13,0,0)</f>
        <v>873.93647509655216</v>
      </c>
      <c r="E13" s="4">
        <f t="shared" si="10"/>
        <v>813.55142636165101</v>
      </c>
      <c r="F13" s="4">
        <f t="shared" si="10"/>
        <v>762.56655379812184</v>
      </c>
      <c r="G13" s="4">
        <f t="shared" si="10"/>
        <v>718.96725847858022</v>
      </c>
      <c r="H13" s="5">
        <f t="shared" si="10"/>
        <v>681.2761482132272</v>
      </c>
      <c r="I13" s="5">
        <f t="shared" si="10"/>
        <v>648.385160640354</v>
      </c>
      <c r="J13" s="5">
        <f t="shared" si="10"/>
        <v>619.44693700305174</v>
      </c>
      <c r="K13" s="5">
        <f t="shared" si="10"/>
        <v>593.80240467833096</v>
      </c>
      <c r="L13" s="5">
        <f t="shared" si="10"/>
        <v>570.93122839170485</v>
      </c>
      <c r="M13" s="5">
        <f t="shared" si="10"/>
        <v>550.4171260770446</v>
      </c>
      <c r="N13" s="5">
        <f t="shared" si="10"/>
        <v>531.92309449968843</v>
      </c>
      <c r="O13" s="4">
        <f t="shared" si="10"/>
        <v>515.17339153603803</v>
      </c>
      <c r="P13" s="4">
        <f t="shared" si="10"/>
        <v>499.94021873566567</v>
      </c>
      <c r="Q13" s="4">
        <f t="shared" si="10"/>
        <v>486.03373324993549</v>
      </c>
    </row>
    <row r="14" spans="1:17" ht="19.5" customHeight="1" x14ac:dyDescent="0.25">
      <c r="A14" s="15"/>
      <c r="B14" s="11">
        <v>17000</v>
      </c>
      <c r="C14" s="4">
        <f>-PMT($B$2/12,C2,$B$14,0,0)</f>
        <v>1005.7009905408243</v>
      </c>
      <c r="D14" s="4">
        <f t="shared" ref="D14:Q14" si="11">-PMT($B$2/12,D2,$B$14,0,0)</f>
        <v>928.55750479008657</v>
      </c>
      <c r="E14" s="4">
        <f t="shared" si="11"/>
        <v>864.39839050925423</v>
      </c>
      <c r="F14" s="4">
        <f t="shared" si="11"/>
        <v>810.22696341050448</v>
      </c>
      <c r="G14" s="4">
        <f t="shared" si="11"/>
        <v>763.90271213349149</v>
      </c>
      <c r="H14" s="5">
        <f t="shared" si="11"/>
        <v>723.85590747655385</v>
      </c>
      <c r="I14" s="5">
        <f t="shared" si="11"/>
        <v>688.90923318037619</v>
      </c>
      <c r="J14" s="5">
        <f t="shared" si="11"/>
        <v>658.16237056574232</v>
      </c>
      <c r="K14" s="5">
        <f t="shared" si="11"/>
        <v>630.91505497072671</v>
      </c>
      <c r="L14" s="5">
        <f t="shared" si="11"/>
        <v>606.61443016618648</v>
      </c>
      <c r="M14" s="5">
        <f t="shared" si="11"/>
        <v>584.81819645685994</v>
      </c>
      <c r="N14" s="5">
        <f t="shared" si="11"/>
        <v>565.16828790591899</v>
      </c>
      <c r="O14" s="4">
        <f t="shared" si="11"/>
        <v>547.37172850704042</v>
      </c>
      <c r="P14" s="4">
        <f t="shared" si="11"/>
        <v>531.18648240664481</v>
      </c>
      <c r="Q14" s="4">
        <f t="shared" si="11"/>
        <v>516.41084157805642</v>
      </c>
    </row>
    <row r="15" spans="1:17" ht="19.5" customHeight="1" x14ac:dyDescent="0.25">
      <c r="A15" s="15"/>
      <c r="B15" s="11">
        <v>18000</v>
      </c>
      <c r="C15" s="4">
        <f>-PMT($B$2/12,C2,$B$15,0,0)</f>
        <v>1064.8598723373434</v>
      </c>
      <c r="D15" s="4">
        <f t="shared" ref="D15:Q15" si="12">-PMT($B$2/12,D2,$B$15,0,0)</f>
        <v>983.17853448362109</v>
      </c>
      <c r="E15" s="4">
        <f t="shared" si="12"/>
        <v>915.24535465685733</v>
      </c>
      <c r="F15" s="4">
        <f t="shared" si="12"/>
        <v>857.88737302288712</v>
      </c>
      <c r="G15" s="4">
        <f t="shared" si="12"/>
        <v>808.83816578840288</v>
      </c>
      <c r="H15" s="5">
        <f t="shared" si="12"/>
        <v>766.43566673988062</v>
      </c>
      <c r="I15" s="5">
        <f t="shared" si="12"/>
        <v>729.43330572039827</v>
      </c>
      <c r="J15" s="5">
        <f t="shared" si="12"/>
        <v>696.87780412843301</v>
      </c>
      <c r="K15" s="5">
        <f t="shared" si="12"/>
        <v>668.02770526312236</v>
      </c>
      <c r="L15" s="5">
        <f t="shared" si="12"/>
        <v>642.297631940668</v>
      </c>
      <c r="M15" s="5">
        <f t="shared" si="12"/>
        <v>619.21926683667516</v>
      </c>
      <c r="N15" s="5">
        <f t="shared" si="12"/>
        <v>598.41348131214954</v>
      </c>
      <c r="O15" s="4">
        <f t="shared" si="12"/>
        <v>579.57006547804269</v>
      </c>
      <c r="P15" s="4">
        <f t="shared" si="12"/>
        <v>562.43274607762385</v>
      </c>
      <c r="Q15" s="4">
        <f t="shared" si="12"/>
        <v>546.78794990617746</v>
      </c>
    </row>
    <row r="16" spans="1:17" ht="19.5" customHeight="1" x14ac:dyDescent="0.25">
      <c r="A16" s="15"/>
      <c r="B16" s="11">
        <v>19000</v>
      </c>
      <c r="C16" s="4">
        <f>-PMT($B$2/12,C2,$B$16,0,0)</f>
        <v>1124.0187541338623</v>
      </c>
      <c r="D16" s="4">
        <f t="shared" ref="D16:Q16" si="13">-PMT($B$2/12,D2,$B$16,0,0)</f>
        <v>1037.7995641771556</v>
      </c>
      <c r="E16" s="4">
        <f t="shared" si="13"/>
        <v>966.09231880446043</v>
      </c>
      <c r="F16" s="4">
        <f t="shared" si="13"/>
        <v>905.54778263526975</v>
      </c>
      <c r="G16" s="4">
        <f t="shared" si="13"/>
        <v>853.77361944331403</v>
      </c>
      <c r="H16" s="5">
        <f t="shared" si="13"/>
        <v>809.01542600320738</v>
      </c>
      <c r="I16" s="5">
        <f t="shared" si="13"/>
        <v>769.95737826042046</v>
      </c>
      <c r="J16" s="5">
        <f t="shared" si="13"/>
        <v>735.59323769112382</v>
      </c>
      <c r="K16" s="5">
        <f t="shared" si="13"/>
        <v>705.14035555551811</v>
      </c>
      <c r="L16" s="5">
        <f t="shared" si="13"/>
        <v>677.98083371514963</v>
      </c>
      <c r="M16" s="5">
        <f t="shared" si="13"/>
        <v>653.62033721649061</v>
      </c>
      <c r="N16" s="5">
        <f t="shared" si="13"/>
        <v>631.6586747183801</v>
      </c>
      <c r="O16" s="4">
        <f t="shared" si="13"/>
        <v>611.7684024490452</v>
      </c>
      <c r="P16" s="4">
        <f t="shared" si="13"/>
        <v>593.67900974860288</v>
      </c>
      <c r="Q16" s="4">
        <f t="shared" si="13"/>
        <v>577.16505823429839</v>
      </c>
    </row>
    <row r="17" spans="1:17" ht="19.5" customHeight="1" x14ac:dyDescent="0.25">
      <c r="A17" s="16"/>
      <c r="B17" s="11">
        <v>20000</v>
      </c>
      <c r="C17" s="4">
        <f>-PMT($B$2/12,C2,$B$17,0,0)</f>
        <v>1183.1776359303815</v>
      </c>
      <c r="D17" s="4">
        <f t="shared" ref="D17:Q17" si="14">-PMT($B$2/12,D2,$B$17,0,0)</f>
        <v>1092.4205938706903</v>
      </c>
      <c r="E17" s="4">
        <f t="shared" si="14"/>
        <v>1016.9392829520636</v>
      </c>
      <c r="F17" s="4">
        <f t="shared" si="14"/>
        <v>953.20819224765239</v>
      </c>
      <c r="G17" s="4">
        <f t="shared" si="14"/>
        <v>898.7090730982253</v>
      </c>
      <c r="H17" s="5">
        <f t="shared" si="14"/>
        <v>851.59518526653403</v>
      </c>
      <c r="I17" s="5">
        <f t="shared" si="14"/>
        <v>810.48145080044264</v>
      </c>
      <c r="J17" s="5">
        <f t="shared" si="14"/>
        <v>774.30867125381451</v>
      </c>
      <c r="K17" s="5">
        <f t="shared" si="14"/>
        <v>742.25300584791387</v>
      </c>
      <c r="L17" s="5">
        <f t="shared" si="14"/>
        <v>713.66403548963103</v>
      </c>
      <c r="M17" s="5">
        <f t="shared" si="14"/>
        <v>688.02140759630583</v>
      </c>
      <c r="N17" s="5">
        <f t="shared" si="14"/>
        <v>664.90386812461054</v>
      </c>
      <c r="O17" s="4">
        <f t="shared" si="14"/>
        <v>643.96673942004747</v>
      </c>
      <c r="P17" s="4">
        <f t="shared" si="14"/>
        <v>624.92527341958203</v>
      </c>
      <c r="Q17" s="4">
        <f t="shared" si="14"/>
        <v>607.54216656241931</v>
      </c>
    </row>
    <row r="18" spans="1:17" ht="19.5" customHeight="1" x14ac:dyDescent="0.25">
      <c r="B18" s="9"/>
      <c r="C18" s="4"/>
      <c r="D18" s="4"/>
    </row>
    <row r="19" spans="1:17" ht="19.5" customHeight="1" x14ac:dyDescent="0.25">
      <c r="I19" s="20" t="s">
        <v>3</v>
      </c>
      <c r="J19" s="20"/>
      <c r="K19" s="21" t="s">
        <v>4</v>
      </c>
      <c r="L19" s="21"/>
      <c r="M19" s="21"/>
      <c r="N19" s="21"/>
    </row>
    <row r="20" spans="1:17" ht="19.5" customHeight="1" x14ac:dyDescent="0.25">
      <c r="B20" s="1" t="s">
        <v>5</v>
      </c>
      <c r="C20" s="22" t="s">
        <v>6</v>
      </c>
      <c r="D20" s="22"/>
    </row>
    <row r="21" spans="1:17" ht="19.5" customHeight="1" x14ac:dyDescent="0.25">
      <c r="B21" s="7">
        <v>150</v>
      </c>
      <c r="C21" s="13">
        <f t="shared" ref="C21:C24" si="15">+B21*2.17</f>
        <v>325.5</v>
      </c>
      <c r="D21" s="13"/>
    </row>
    <row r="22" spans="1:17" ht="19.5" customHeight="1" x14ac:dyDescent="0.25">
      <c r="B22" s="7">
        <v>155</v>
      </c>
      <c r="C22" s="13">
        <f t="shared" si="15"/>
        <v>336.34999999999997</v>
      </c>
      <c r="D22" s="13"/>
    </row>
    <row r="23" spans="1:17" ht="19.5" customHeight="1" x14ac:dyDescent="0.25">
      <c r="B23" s="7">
        <v>160</v>
      </c>
      <c r="C23" s="13">
        <f t="shared" si="15"/>
        <v>347.2</v>
      </c>
      <c r="D23" s="13"/>
    </row>
    <row r="24" spans="1:17" ht="19.5" customHeight="1" x14ac:dyDescent="0.25">
      <c r="B24" s="7">
        <v>165</v>
      </c>
      <c r="C24" s="13">
        <f t="shared" si="15"/>
        <v>358.05</v>
      </c>
      <c r="D24" s="13"/>
    </row>
    <row r="25" spans="1:17" ht="19.5" customHeight="1" x14ac:dyDescent="0.25">
      <c r="B25" s="7">
        <v>170</v>
      </c>
      <c r="C25" s="13">
        <f>+B25*2.17</f>
        <v>368.9</v>
      </c>
      <c r="D25" s="13"/>
    </row>
    <row r="26" spans="1:17" ht="19.5" customHeight="1" x14ac:dyDescent="0.25">
      <c r="B26" s="7">
        <v>175</v>
      </c>
      <c r="C26" s="13">
        <f>+B26*2.17</f>
        <v>379.75</v>
      </c>
      <c r="D26" s="13"/>
    </row>
    <row r="27" spans="1:17" ht="19.5" customHeight="1" x14ac:dyDescent="0.25">
      <c r="B27" s="7">
        <v>180</v>
      </c>
      <c r="C27" s="13">
        <f>+B27*2.17</f>
        <v>390.59999999999997</v>
      </c>
      <c r="D27" s="13"/>
    </row>
    <row r="28" spans="1:17" ht="19.5" customHeight="1" x14ac:dyDescent="0.25">
      <c r="B28" s="7">
        <v>185</v>
      </c>
      <c r="C28" s="13">
        <f>+B28*2.17</f>
        <v>401.45</v>
      </c>
      <c r="D28" s="13"/>
    </row>
    <row r="29" spans="1:17" ht="19.5" customHeight="1" x14ac:dyDescent="0.25">
      <c r="B29" s="7">
        <v>190</v>
      </c>
      <c r="C29" s="13">
        <f>+B29*2.17</f>
        <v>412.3</v>
      </c>
      <c r="D29" s="13"/>
    </row>
    <row r="30" spans="1:17" ht="19.5" customHeight="1" x14ac:dyDescent="0.25">
      <c r="B30" s="7">
        <v>195</v>
      </c>
      <c r="C30" s="13">
        <f t="shared" ref="C30:C33" si="16">+B30*2.17</f>
        <v>423.15</v>
      </c>
      <c r="D30" s="13"/>
    </row>
    <row r="31" spans="1:17" ht="19.5" customHeight="1" x14ac:dyDescent="0.25">
      <c r="B31" s="7">
        <v>200</v>
      </c>
      <c r="C31" s="13">
        <f t="shared" si="16"/>
        <v>434</v>
      </c>
      <c r="D31" s="13"/>
    </row>
    <row r="32" spans="1:17" ht="19.5" customHeight="1" x14ac:dyDescent="0.25">
      <c r="B32" s="7">
        <v>205</v>
      </c>
      <c r="C32" s="13">
        <f t="shared" si="16"/>
        <v>444.84999999999997</v>
      </c>
      <c r="D32" s="13"/>
    </row>
    <row r="33" spans="2:4" ht="19.5" customHeight="1" x14ac:dyDescent="0.25">
      <c r="B33" s="7">
        <v>210</v>
      </c>
      <c r="C33" s="13">
        <f t="shared" si="16"/>
        <v>455.7</v>
      </c>
      <c r="D33" s="13"/>
    </row>
  </sheetData>
  <mergeCells count="18">
    <mergeCell ref="C21:D21"/>
    <mergeCell ref="A3:A17"/>
    <mergeCell ref="C1:Q1"/>
    <mergeCell ref="I19:J19"/>
    <mergeCell ref="K19:N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Rhoads</dc:creator>
  <cp:lastModifiedBy>James Rhoads</cp:lastModifiedBy>
  <cp:lastPrinted>2021-08-12T05:34:17Z</cp:lastPrinted>
  <dcterms:created xsi:type="dcterms:W3CDTF">2021-08-12T04:46:29Z</dcterms:created>
  <dcterms:modified xsi:type="dcterms:W3CDTF">2021-08-18T15:53:32Z</dcterms:modified>
</cp:coreProperties>
</file>